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<sst xmlns="http://schemas.openxmlformats.org/spreadsheetml/2006/main" count="93" uniqueCount="92">
  <si>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 xml:space="preserve">The Scorned DKP </t>
  </si>
  <si>
    <t>used</t>
  </si>
  <si>
    <t>won</t>
  </si>
  <si>
    <t>share</t>
  </si>
  <si>
    <t>new DKP</t>
  </si>
  <si>
    <t>Adella</t>
  </si>
  <si>
    <t>Aidelin</t>
  </si>
  <si>
    <t>Alkin</t>
  </si>
  <si>
    <t>Amian</t>
  </si>
  <si>
    <t>Giantstalker Gloves</t>
  </si>
  <si>
    <t>Amsmoedan</t>
  </si>
  <si>
    <t>Andrichrogue</t>
  </si>
  <si>
    <t>Anomannas</t>
  </si>
  <si>
    <t>Areslongyard</t>
  </si>
  <si>
    <t>Aqsm</t>
  </si>
  <si>
    <t>Ashfall</t>
  </si>
  <si>
    <t>Azuresong Mageblade</t>
  </si>
  <si>
    <t>Azaiel</t>
  </si>
  <si>
    <t>Bamboocha</t>
  </si>
  <si>
    <t>Flameguard Gauntlets</t>
  </si>
  <si>
    <t>Bartek</t>
  </si>
  <si>
    <t>Bogsnifer</t>
  </si>
  <si>
    <t>Bristo</t>
  </si>
  <si>
    <t>Daligor</t>
  </si>
  <si>
    <t>Giant stalker leggings</t>
  </si>
  <si>
    <t>Danthor</t>
  </si>
  <si>
    <t>Daverius</t>
  </si>
  <si>
    <t>Darwin</t>
  </si>
  <si>
    <t>Darkassasin</t>
  </si>
  <si>
    <t>Dec</t>
  </si>
  <si>
    <t>Dracomar</t>
  </si>
  <si>
    <t>Dumbledore</t>
  </si>
  <si>
    <t>Ehlania</t>
  </si>
  <si>
    <t>Esther</t>
  </si>
  <si>
    <t>Falconi</t>
  </si>
  <si>
    <t>Fatalfury</t>
  </si>
  <si>
    <t>Fluaa</t>
  </si>
  <si>
    <t>Boots of Prophecy/ mantle of prophecy</t>
  </si>
  <si>
    <t>Garalf</t>
  </si>
  <si>
    <t>Earns DKP next run</t>
  </si>
  <si>
    <t>Gedina</t>
  </si>
  <si>
    <t>Hanis</t>
  </si>
  <si>
    <t>Drillborer Disk</t>
  </si>
  <si>
    <t>Hardic</t>
  </si>
  <si>
    <t>Hobnob/HB</t>
  </si>
  <si>
    <t>Illdan</t>
  </si>
  <si>
    <t>Finkles Lava Dredger</t>
  </si>
  <si>
    <t>Janedoe</t>
  </si>
  <si>
    <t>Jedde</t>
  </si>
  <si>
    <t>Kellmar</t>
  </si>
  <si>
    <t>Kuchinawa</t>
  </si>
  <si>
    <t xml:space="preserve">NightSlayer 'Bunnystlye' Chest peice </t>
  </si>
  <si>
    <t>Ladonna</t>
  </si>
  <si>
    <t>Legault</t>
  </si>
  <si>
    <t>Lohrion</t>
  </si>
  <si>
    <t>MacStaverman</t>
  </si>
  <si>
    <t>Wristguards of trueflight/ Ancient leaf!</t>
  </si>
  <si>
    <t>Melkinas</t>
  </si>
  <si>
    <t>MissTiger</t>
  </si>
  <si>
    <t>Natura</t>
  </si>
  <si>
    <t>Oromé</t>
  </si>
  <si>
    <t>Pinto</t>
  </si>
  <si>
    <t>Pren</t>
  </si>
  <si>
    <t>Radonir</t>
  </si>
  <si>
    <t>Rimma</t>
  </si>
  <si>
    <t>Rodent</t>
  </si>
  <si>
    <t>Rowgeh</t>
  </si>
  <si>
    <t>Gutgore ripper</t>
  </si>
  <si>
    <t>Scape</t>
  </si>
  <si>
    <t>Sabatans of Might</t>
  </si>
  <si>
    <t>Sehlenia</t>
  </si>
  <si>
    <t>Shadowbum</t>
  </si>
  <si>
    <t>Hand of Edward the Odd/Law Spaulders</t>
  </si>
  <si>
    <t>Shadowleaf</t>
  </si>
  <si>
    <t>Aged Coreleather Gloves</t>
  </si>
  <si>
    <t>Socra</t>
  </si>
  <si>
    <t>Thalissa</t>
  </si>
  <si>
    <t>Tinylock</t>
  </si>
  <si>
    <t>Fellheart Gloves/ earns DKP next run</t>
  </si>
  <si>
    <t>Thundaga</t>
  </si>
  <si>
    <t>Arcanist Leggings</t>
  </si>
  <si>
    <t>Trilon</t>
  </si>
  <si>
    <t>Verlian</t>
  </si>
  <si>
    <t>Whizzle</t>
  </si>
  <si>
    <t>Xtrem</t>
  </si>
  <si>
    <t>Zaratoth</t>
  </si>
  <si>
    <t>Pauldrons of might</t>
  </si>
  <si>
    <t>Zifer</t>
  </si>
  <si>
    <t>Seal of the Archmagus</t>
  </si>
  <si>
    <t>Zoron</t>
  </si>
  <si>
    <t>DKP to pool</t>
  </si>
  <si>
    <t>Pool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</si>
</sst>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0.00"/>
    <numFmt numFmtId="167" formatCode="#,##0"/>
    <numFmt numFmtId="168" formatCode="@"/>
  </numFmts>
  <fonts count="3">
    <font>
      <sz val="10"/>
      <name val="Arial"/>
      <family val="0"/>
    </font>
    <font>
      <sz val="9"/>
      <name val="Arial"/>
      <family val="0"/>
    </font>
    <font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72"/>
  <sheetViews>
    <sheetView tabSelected="1" workbookViewId="0" topLeftCell="A1">
      <selection activeCell="G72" sqref="A2:G72"/>
    </sheetView>
  </sheetViews>
  <sheetFormatPr defaultColWidth="9.140625" defaultRowHeight="12.75"/>
  <cols>
    <col min="1" max="1" width="21.28125" style="1" customWidth="1"/>
    <col min="2" max="2" width="12.57421875" style="1" customWidth="1"/>
    <col min="4" max="4" width="32.140625" style="1" customWidth="1"/>
    <col min="5" max="5" width="9.140625" style="1" customWidth="1"/>
  </cols>
  <sheetData>
    <row r="2" spans="1:7" ht="12.75">
      <c r="A2" s="2" t="s">
        <v>0</v>
      </c>
      <c r="B2" s="3">
        <v>38912</v>
      </c>
      <c r="C2" s="1" t="s">
        <v>1</v>
      </c>
      <c r="D2" s="4" t="s">
        <v>2</v>
      </c>
      <c r="E2" s="1" t="s">
        <v>3</v>
      </c>
      <c r="G2" s="1" t="s">
        <v>4</v>
      </c>
    </row>
    <row r="3" spans="1:7" ht="12.75">
      <c r="A3" s="1" t="s">
        <v>5</v>
      </c>
      <c r="B3" s="1">
        <v>292</v>
      </c>
      <c r="C3" s="1"/>
      <c r="E3" s="5">
        <v>0.3333333333333333</v>
      </c>
      <c r="F3" s="6">
        <f>SUM(C70/E70)*E3</f>
        <v>80.94019933554817</v>
      </c>
      <c r="G3" s="6">
        <f aca="true" t="shared" si="0" ref="G3:G32">B3-C3+F3</f>
        <v>372.9401993355482</v>
      </c>
    </row>
    <row r="4" spans="1:7" ht="12.75">
      <c r="A4" s="2" t="s">
        <v>6</v>
      </c>
      <c r="B4" s="1">
        <v>1065</v>
      </c>
      <c r="D4" s="4"/>
      <c r="E4" s="5">
        <v>0</v>
      </c>
      <c r="F4" s="6">
        <f>SUM(C70/E70)*E4</f>
        <v>0</v>
      </c>
      <c r="G4" s="6">
        <f t="shared" si="0"/>
        <v>1065</v>
      </c>
    </row>
    <row r="5" spans="1:7" ht="12.75">
      <c r="A5" s="2" t="s">
        <v>7</v>
      </c>
      <c r="B5" s="1">
        <v>430</v>
      </c>
      <c r="C5" s="1"/>
      <c r="D5" s="4"/>
      <c r="E5" s="5">
        <v>0</v>
      </c>
      <c r="F5" s="6">
        <f>SUM(C70/E70)*E5</f>
        <v>0</v>
      </c>
      <c r="G5" s="6">
        <f t="shared" si="0"/>
        <v>430</v>
      </c>
    </row>
    <row r="6" spans="1:7" ht="12.75">
      <c r="A6" s="2" t="s">
        <v>8</v>
      </c>
      <c r="B6" s="1">
        <v>985</v>
      </c>
      <c r="C6" s="1">
        <v>900</v>
      </c>
      <c r="D6" s="4" t="s">
        <v>9</v>
      </c>
      <c r="E6" s="5">
        <v>1</v>
      </c>
      <c r="F6" s="6">
        <f>SUM(C70/E70)*E6</f>
        <v>242.82059800664453</v>
      </c>
      <c r="G6" s="6">
        <f t="shared" si="0"/>
        <v>327.82059800664456</v>
      </c>
    </row>
    <row r="7" spans="1:7" ht="12.75">
      <c r="A7" s="2" t="s">
        <v>10</v>
      </c>
      <c r="B7" s="1">
        <v>1122</v>
      </c>
      <c r="D7" s="4"/>
      <c r="E7" s="5">
        <v>0</v>
      </c>
      <c r="F7" s="6">
        <f>SUM(C70/E70)*E7</f>
        <v>0</v>
      </c>
      <c r="G7" s="6">
        <f t="shared" si="0"/>
        <v>1122</v>
      </c>
    </row>
    <row r="8" spans="1:7" ht="12.75">
      <c r="A8" s="1" t="s">
        <v>11</v>
      </c>
      <c r="B8" s="1">
        <v>155</v>
      </c>
      <c r="C8" s="1"/>
      <c r="E8" s="5">
        <v>0.7777777777777778</v>
      </c>
      <c r="F8" s="6">
        <f>SUM(C70/E70)*E8</f>
        <v>188.86046511627907</v>
      </c>
      <c r="G8" s="6">
        <f t="shared" si="0"/>
        <v>343.8604651162791</v>
      </c>
    </row>
    <row r="9" spans="1:7" ht="12.75">
      <c r="A9" s="2" t="s">
        <v>12</v>
      </c>
      <c r="B9" s="1">
        <v>577</v>
      </c>
      <c r="C9" s="1"/>
      <c r="D9" s="4"/>
      <c r="E9" s="5">
        <v>0</v>
      </c>
      <c r="F9" s="6">
        <f>SUM(C70/E70)*E9</f>
        <v>0</v>
      </c>
      <c r="G9" s="6">
        <f t="shared" si="0"/>
        <v>577</v>
      </c>
    </row>
    <row r="10" spans="1:7" ht="12.75">
      <c r="A10" s="1" t="s">
        <v>13</v>
      </c>
      <c r="B10" s="1">
        <v>118</v>
      </c>
      <c r="C10" s="1"/>
      <c r="E10" s="5">
        <v>0</v>
      </c>
      <c r="F10" s="6">
        <f>SUM(C70/E70)*E10</f>
        <v>0</v>
      </c>
      <c r="G10" s="6">
        <f t="shared" si="0"/>
        <v>118</v>
      </c>
    </row>
    <row r="11" spans="1:7" ht="12.75">
      <c r="A11" s="2" t="s">
        <v>14</v>
      </c>
      <c r="B11" s="1">
        <v>275</v>
      </c>
      <c r="C11" s="1"/>
      <c r="D11" s="4"/>
      <c r="E11" s="5">
        <v>1</v>
      </c>
      <c r="F11" s="6">
        <f>SUM(C70/E70)*E11</f>
        <v>242.82059800664453</v>
      </c>
      <c r="G11" s="6">
        <f t="shared" si="0"/>
        <v>517.8205980066446</v>
      </c>
    </row>
    <row r="12" spans="1:7" ht="12.75">
      <c r="A12" s="2" t="s">
        <v>15</v>
      </c>
      <c r="B12" s="1">
        <v>1032</v>
      </c>
      <c r="C12" s="1">
        <v>950</v>
      </c>
      <c r="D12" s="4" t="s">
        <v>16</v>
      </c>
      <c r="E12" s="5">
        <v>1</v>
      </c>
      <c r="F12" s="6">
        <f>SUM(C70/E70)*E12</f>
        <v>242.82059800664453</v>
      </c>
      <c r="G12" s="6">
        <f t="shared" si="0"/>
        <v>324.82059800664456</v>
      </c>
    </row>
    <row r="13" spans="1:7" ht="12.75">
      <c r="A13" s="2" t="s">
        <v>17</v>
      </c>
      <c r="B13" s="1">
        <v>483</v>
      </c>
      <c r="C13" s="1"/>
      <c r="D13" s="4"/>
      <c r="E13" s="5">
        <v>0</v>
      </c>
      <c r="F13" s="6">
        <f>SUM(C70/E70)*E13</f>
        <v>0</v>
      </c>
      <c r="G13" s="6">
        <f t="shared" si="0"/>
        <v>483</v>
      </c>
    </row>
    <row r="14" spans="1:7" ht="12.75">
      <c r="A14" s="2" t="s">
        <v>18</v>
      </c>
      <c r="B14" s="1">
        <v>147</v>
      </c>
      <c r="C14" s="1">
        <v>74</v>
      </c>
      <c r="D14" s="4" t="s">
        <v>19</v>
      </c>
      <c r="E14" s="5">
        <v>1</v>
      </c>
      <c r="F14" s="6">
        <f>SUM(C70/E70)*E14</f>
        <v>242.82059800664453</v>
      </c>
      <c r="G14" s="6">
        <f t="shared" si="0"/>
        <v>315.82059800664456</v>
      </c>
    </row>
    <row r="15" spans="1:7" ht="12.75">
      <c r="A15" s="2" t="s">
        <v>20</v>
      </c>
      <c r="B15" s="1">
        <v>199</v>
      </c>
      <c r="C15" s="1"/>
      <c r="E15" s="5">
        <v>0</v>
      </c>
      <c r="F15" s="6">
        <f>SUM(C70/E70)*E15</f>
        <v>0</v>
      </c>
      <c r="G15" s="6">
        <f t="shared" si="0"/>
        <v>199</v>
      </c>
    </row>
    <row r="16" spans="1:7" ht="12.75">
      <c r="A16" s="2" t="s">
        <v>21</v>
      </c>
      <c r="B16" s="1">
        <v>15</v>
      </c>
      <c r="C16" s="1"/>
      <c r="D16" s="4"/>
      <c r="E16" s="5">
        <v>1</v>
      </c>
      <c r="F16" s="6">
        <f>SUM(C70/E70)*E16</f>
        <v>242.82059800664453</v>
      </c>
      <c r="G16" s="6">
        <f t="shared" si="0"/>
        <v>257.82059800664456</v>
      </c>
    </row>
    <row r="17" spans="1:7" ht="12.75">
      <c r="A17" s="2" t="s">
        <v>22</v>
      </c>
      <c r="B17" s="1">
        <v>414</v>
      </c>
      <c r="C17" s="1"/>
      <c r="D17" s="4"/>
      <c r="E17" s="5">
        <v>1</v>
      </c>
      <c r="F17" s="6">
        <f>SUM(C70/E70)*E17</f>
        <v>242.82059800664453</v>
      </c>
      <c r="G17" s="6">
        <f t="shared" si="0"/>
        <v>656.8205980066446</v>
      </c>
    </row>
    <row r="18" spans="1:7" ht="12.75">
      <c r="A18" s="2" t="s">
        <v>23</v>
      </c>
      <c r="B18" s="1">
        <v>1318</v>
      </c>
      <c r="C18" s="1">
        <v>800</v>
      </c>
      <c r="D18" s="7" t="s">
        <v>24</v>
      </c>
      <c r="E18" s="5">
        <v>1</v>
      </c>
      <c r="F18" s="6">
        <f>SUM(C70/E70)*E18</f>
        <v>242.82059800664453</v>
      </c>
      <c r="G18" s="6">
        <f t="shared" si="0"/>
        <v>760.8205980066446</v>
      </c>
    </row>
    <row r="19" spans="1:7" ht="12.75">
      <c r="A19" s="2" t="s">
        <v>25</v>
      </c>
      <c r="B19" s="1">
        <v>482</v>
      </c>
      <c r="C19" s="1"/>
      <c r="D19" s="4"/>
      <c r="E19" s="5">
        <v>0</v>
      </c>
      <c r="F19" s="6">
        <f>SUM(C70/E70)*E19</f>
        <v>0</v>
      </c>
      <c r="G19" s="6">
        <f t="shared" si="0"/>
        <v>482</v>
      </c>
    </row>
    <row r="20" spans="1:7" ht="12.75">
      <c r="A20" s="1" t="s">
        <v>26</v>
      </c>
      <c r="B20" s="1">
        <v>114</v>
      </c>
      <c r="C20" s="1"/>
      <c r="E20" s="5">
        <v>0</v>
      </c>
      <c r="F20" s="6">
        <f>SUM(C70/E70)*E20</f>
        <v>0</v>
      </c>
      <c r="G20" s="6">
        <f t="shared" si="0"/>
        <v>114</v>
      </c>
    </row>
    <row r="21" spans="1:7" ht="12.75">
      <c r="A21" s="2" t="s">
        <v>27</v>
      </c>
      <c r="B21" s="1">
        <v>903</v>
      </c>
      <c r="C21" s="1"/>
      <c r="D21" s="4"/>
      <c r="E21" s="5">
        <v>1</v>
      </c>
      <c r="F21" s="6">
        <f>SUM(C70/E70)*E21</f>
        <v>242.82059800664453</v>
      </c>
      <c r="G21" s="6">
        <f t="shared" si="0"/>
        <v>1145.8205980066446</v>
      </c>
    </row>
    <row r="22" spans="1:7" ht="12.75">
      <c r="A22" s="1" t="s">
        <v>28</v>
      </c>
      <c r="B22" s="1">
        <v>968</v>
      </c>
      <c r="E22" s="5">
        <v>0</v>
      </c>
      <c r="F22" s="6">
        <f>SUM(C70/E70)*E22</f>
        <v>0</v>
      </c>
      <c r="G22" s="6">
        <f t="shared" si="0"/>
        <v>968</v>
      </c>
    </row>
    <row r="23" spans="1:7" ht="12.75">
      <c r="A23" s="2" t="s">
        <v>29</v>
      </c>
      <c r="B23" s="1">
        <v>619</v>
      </c>
      <c r="D23" s="4"/>
      <c r="E23" s="5">
        <v>1</v>
      </c>
      <c r="F23" s="6">
        <f>SUM(C70/E70)*E23</f>
        <v>242.82059800664453</v>
      </c>
      <c r="G23" s="6">
        <f t="shared" si="0"/>
        <v>861.8205980066446</v>
      </c>
    </row>
    <row r="24" spans="1:7" ht="12.75">
      <c r="A24" s="2" t="s">
        <v>30</v>
      </c>
      <c r="B24" s="1">
        <v>1165</v>
      </c>
      <c r="D24" s="4"/>
      <c r="E24" s="5">
        <v>0</v>
      </c>
      <c r="F24" s="6">
        <f>SUM(C70/E70)*E24</f>
        <v>0</v>
      </c>
      <c r="G24" s="6">
        <f t="shared" si="0"/>
        <v>1165</v>
      </c>
    </row>
    <row r="25" spans="1:7" ht="12.75">
      <c r="A25" s="2" t="s">
        <v>31</v>
      </c>
      <c r="B25" s="1">
        <v>1888</v>
      </c>
      <c r="D25" s="4"/>
      <c r="E25" s="5">
        <v>0.6666666666666666</v>
      </c>
      <c r="F25" s="6">
        <f>SUM(C70/E70)*E25</f>
        <v>161.88039867109634</v>
      </c>
      <c r="G25" s="6">
        <f t="shared" si="0"/>
        <v>2049.8803986710964</v>
      </c>
    </row>
    <row r="26" spans="1:7" ht="12.75">
      <c r="A26" s="2" t="s">
        <v>32</v>
      </c>
      <c r="B26" s="1">
        <v>453</v>
      </c>
      <c r="C26" s="1"/>
      <c r="D26" s="4"/>
      <c r="E26" s="5">
        <v>0</v>
      </c>
      <c r="F26" s="6">
        <f>SUM(C70/E70)*E26</f>
        <v>0</v>
      </c>
      <c r="G26" s="6">
        <f t="shared" si="0"/>
        <v>453</v>
      </c>
    </row>
    <row r="27" spans="1:7" ht="12.75">
      <c r="A27" s="2" t="s">
        <v>33</v>
      </c>
      <c r="B27" s="1">
        <v>597</v>
      </c>
      <c r="C27" s="1"/>
      <c r="D27" s="4"/>
      <c r="E27" s="5">
        <v>0</v>
      </c>
      <c r="F27" s="6">
        <f>SUM(C70/E70)*E27</f>
        <v>0</v>
      </c>
      <c r="G27" s="6">
        <f t="shared" si="0"/>
        <v>597</v>
      </c>
    </row>
    <row r="28" spans="1:7" s="1" customFormat="1" ht="12.75">
      <c r="A28" s="1" t="s">
        <v>34</v>
      </c>
      <c r="B28" s="1">
        <v>147</v>
      </c>
      <c r="E28" s="5">
        <v>0</v>
      </c>
      <c r="F28" s="6">
        <f>SUM(C70/E70)*E28</f>
        <v>0</v>
      </c>
      <c r="G28" s="6">
        <f t="shared" si="0"/>
        <v>147</v>
      </c>
    </row>
    <row r="29" spans="1:7" ht="12.75">
      <c r="A29" s="2" t="s">
        <v>35</v>
      </c>
      <c r="B29" s="1">
        <v>216</v>
      </c>
      <c r="C29" s="1"/>
      <c r="D29" s="4"/>
      <c r="E29" s="5">
        <v>1</v>
      </c>
      <c r="F29" s="6">
        <f>SUM(C70/E70)*E29</f>
        <v>242.82059800664453</v>
      </c>
      <c r="G29" s="6">
        <f t="shared" si="0"/>
        <v>458.82059800664456</v>
      </c>
    </row>
    <row r="30" spans="1:7" ht="12.75">
      <c r="A30" s="1" t="s">
        <v>36</v>
      </c>
      <c r="B30" s="1">
        <v>622</v>
      </c>
      <c r="C30" s="1">
        <v>477</v>
      </c>
      <c r="D30" s="1" t="s">
        <v>37</v>
      </c>
      <c r="E30" s="5">
        <v>1</v>
      </c>
      <c r="F30" s="6">
        <f>SUM(C70/E70)*E30</f>
        <v>242.82059800664453</v>
      </c>
      <c r="G30" s="6">
        <f t="shared" si="0"/>
        <v>387.82059800664456</v>
      </c>
    </row>
    <row r="31" spans="1:7" ht="12.75">
      <c r="A31" s="1" t="s">
        <v>38</v>
      </c>
      <c r="B31" s="1">
        <v>0</v>
      </c>
      <c r="D31" s="1" t="s">
        <v>39</v>
      </c>
      <c r="E31" s="5">
        <v>0</v>
      </c>
      <c r="F31" s="6">
        <f>SUM(C70/E70)*E31</f>
        <v>0</v>
      </c>
      <c r="G31" s="6">
        <f t="shared" si="0"/>
        <v>0</v>
      </c>
    </row>
    <row r="32" spans="1:7" ht="12.75">
      <c r="A32" s="2" t="s">
        <v>40</v>
      </c>
      <c r="B32" s="1">
        <v>65</v>
      </c>
      <c r="D32" s="4"/>
      <c r="E32" s="5">
        <v>0</v>
      </c>
      <c r="F32" s="6">
        <f>SUM(C70/E70)*E32</f>
        <v>0</v>
      </c>
      <c r="G32" s="6">
        <f t="shared" si="0"/>
        <v>65</v>
      </c>
    </row>
    <row r="33" spans="1:7" ht="12.75">
      <c r="A33" s="2" t="s">
        <v>41</v>
      </c>
      <c r="B33" s="1">
        <v>388</v>
      </c>
      <c r="C33" s="1">
        <v>195</v>
      </c>
      <c r="D33" s="1" t="s">
        <v>42</v>
      </c>
      <c r="E33" s="5">
        <v>1</v>
      </c>
      <c r="F33" s="6">
        <f>SUM(C70/E70)*E33</f>
        <v>242.82059800664453</v>
      </c>
      <c r="G33" s="6">
        <f aca="true" t="shared" si="1" ref="G33:G62">B33-C33+F33</f>
        <v>435.82059800664456</v>
      </c>
    </row>
    <row r="34" spans="1:7" ht="12.75">
      <c r="A34" s="2" t="s">
        <v>43</v>
      </c>
      <c r="B34" s="1">
        <v>390</v>
      </c>
      <c r="C34" s="1"/>
      <c r="D34" s="4"/>
      <c r="E34" s="5">
        <v>1</v>
      </c>
      <c r="F34" s="6">
        <f>SUM(C70/E70)*E34</f>
        <v>242.82059800664453</v>
      </c>
      <c r="G34" s="6">
        <f t="shared" si="1"/>
        <v>632.8205980066446</v>
      </c>
    </row>
    <row r="35" spans="1:7" ht="12.75">
      <c r="A35" s="2" t="s">
        <v>44</v>
      </c>
      <c r="B35" s="1">
        <v>981</v>
      </c>
      <c r="C35" s="1"/>
      <c r="D35" s="4"/>
      <c r="E35" s="5">
        <v>0</v>
      </c>
      <c r="F35" s="6">
        <f>SUM(C70/E70)*E35</f>
        <v>0</v>
      </c>
      <c r="G35" s="6">
        <f t="shared" si="1"/>
        <v>981</v>
      </c>
    </row>
    <row r="36" spans="1:7" ht="12.75">
      <c r="A36" s="2" t="s">
        <v>45</v>
      </c>
      <c r="B36" s="1">
        <v>640</v>
      </c>
      <c r="C36" s="1">
        <v>502</v>
      </c>
      <c r="D36" s="4" t="s">
        <v>46</v>
      </c>
      <c r="E36" s="5">
        <v>0.7777777777777778</v>
      </c>
      <c r="F36" s="6">
        <f>SUM(C70/E70)*E36</f>
        <v>188.86046511627907</v>
      </c>
      <c r="G36" s="6">
        <f t="shared" si="1"/>
        <v>326.8604651162791</v>
      </c>
    </row>
    <row r="37" spans="1:7" ht="12.75">
      <c r="A37" s="2" t="s">
        <v>47</v>
      </c>
      <c r="B37" s="1">
        <v>1239</v>
      </c>
      <c r="E37" s="5">
        <v>0</v>
      </c>
      <c r="F37" s="6">
        <f>SUM(C70/E70)*E37</f>
        <v>0</v>
      </c>
      <c r="G37" s="6">
        <f t="shared" si="1"/>
        <v>1239</v>
      </c>
    </row>
    <row r="38" spans="1:7" ht="12.75">
      <c r="A38" s="1" t="s">
        <v>48</v>
      </c>
      <c r="B38" s="1">
        <v>0</v>
      </c>
      <c r="D38" s="1" t="s">
        <v>39</v>
      </c>
      <c r="E38" s="5">
        <v>0</v>
      </c>
      <c r="F38" s="6">
        <f>SUM(C70/E70)*E38</f>
        <v>0</v>
      </c>
      <c r="G38" s="6">
        <f t="shared" si="1"/>
        <v>0</v>
      </c>
    </row>
    <row r="39" spans="1:7" ht="12.75">
      <c r="A39" s="2" t="s">
        <v>49</v>
      </c>
      <c r="B39" s="1">
        <v>398</v>
      </c>
      <c r="C39" s="1"/>
      <c r="D39" s="4"/>
      <c r="E39" s="5">
        <v>1</v>
      </c>
      <c r="F39" s="6">
        <f>SUM(C70/E70)*E39</f>
        <v>242.82059800664453</v>
      </c>
      <c r="G39" s="6">
        <f t="shared" si="1"/>
        <v>640.8205980066446</v>
      </c>
    </row>
    <row r="40" spans="1:7" ht="12.75">
      <c r="A40" s="2" t="s">
        <v>50</v>
      </c>
      <c r="B40" s="1">
        <v>1022</v>
      </c>
      <c r="C40" s="1">
        <v>512</v>
      </c>
      <c r="D40" s="4" t="s">
        <v>51</v>
      </c>
      <c r="E40" s="5">
        <v>1</v>
      </c>
      <c r="F40" s="6">
        <f>SUM(C70/E70)*E40</f>
        <v>242.82059800664453</v>
      </c>
      <c r="G40" s="6">
        <f t="shared" si="1"/>
        <v>752.8205980066446</v>
      </c>
    </row>
    <row r="41" spans="1:7" s="1" customFormat="1" ht="12.75">
      <c r="A41" s="2" t="s">
        <v>52</v>
      </c>
      <c r="B41" s="1">
        <v>511</v>
      </c>
      <c r="D41" s="4"/>
      <c r="E41" s="5">
        <v>0</v>
      </c>
      <c r="F41" s="6">
        <f>SUM(C70/E70)*E41</f>
        <v>0</v>
      </c>
      <c r="G41" s="6">
        <f t="shared" si="1"/>
        <v>511</v>
      </c>
    </row>
    <row r="42" spans="1:7" ht="12.75">
      <c r="A42" s="1" t="s">
        <v>53</v>
      </c>
      <c r="B42" s="1">
        <v>184</v>
      </c>
      <c r="C42" s="1"/>
      <c r="E42" s="5">
        <v>0.8888888888888888</v>
      </c>
      <c r="F42" s="6">
        <f>SUM(C70/E70)*E42</f>
        <v>215.8405315614618</v>
      </c>
      <c r="G42" s="6">
        <f t="shared" si="1"/>
        <v>399.84053156146183</v>
      </c>
    </row>
    <row r="43" spans="1:7" ht="12.75">
      <c r="A43" s="2" t="s">
        <v>54</v>
      </c>
      <c r="B43" s="1">
        <v>1715</v>
      </c>
      <c r="C43" s="1"/>
      <c r="D43" s="4"/>
      <c r="E43" s="5">
        <v>1</v>
      </c>
      <c r="F43" s="6">
        <f>SUM(C70/E70)*E43</f>
        <v>242.82059800664453</v>
      </c>
      <c r="G43" s="6">
        <f t="shared" si="1"/>
        <v>1957.8205980066446</v>
      </c>
    </row>
    <row r="44" spans="1:7" ht="12.75">
      <c r="A44" s="2" t="s">
        <v>55</v>
      </c>
      <c r="B44" s="1">
        <v>852</v>
      </c>
      <c r="C44" s="1">
        <v>520</v>
      </c>
      <c r="D44" s="4" t="s">
        <v>56</v>
      </c>
      <c r="E44" s="5">
        <v>1</v>
      </c>
      <c r="F44" s="6">
        <f>SUM(C70/E70)*E44</f>
        <v>242.82059800664453</v>
      </c>
      <c r="G44" s="6">
        <f t="shared" si="1"/>
        <v>574.8205980066446</v>
      </c>
    </row>
    <row r="45" spans="1:7" ht="12.75">
      <c r="A45" s="2" t="s">
        <v>57</v>
      </c>
      <c r="B45" s="1">
        <v>917</v>
      </c>
      <c r="D45" s="4"/>
      <c r="E45" s="5">
        <v>0</v>
      </c>
      <c r="F45" s="6">
        <f>SUM(C70/E70)*E45</f>
        <v>0</v>
      </c>
      <c r="G45" s="6">
        <f t="shared" si="1"/>
        <v>917</v>
      </c>
    </row>
    <row r="46" spans="1:7" ht="12.75">
      <c r="A46" s="2" t="s">
        <v>58</v>
      </c>
      <c r="B46" s="1">
        <v>579</v>
      </c>
      <c r="D46" s="4"/>
      <c r="E46" s="5">
        <v>0</v>
      </c>
      <c r="F46" s="6">
        <f>SUM(C70/E70)*E46</f>
        <v>0</v>
      </c>
      <c r="G46" s="6">
        <f t="shared" si="1"/>
        <v>579</v>
      </c>
    </row>
    <row r="47" spans="1:7" ht="12.75">
      <c r="A47" s="2" t="s">
        <v>59</v>
      </c>
      <c r="B47" s="1">
        <v>753</v>
      </c>
      <c r="D47" s="4"/>
      <c r="E47" s="5">
        <v>1</v>
      </c>
      <c r="F47" s="6">
        <f>SUM(C70/E70)*E47</f>
        <v>242.82059800664453</v>
      </c>
      <c r="G47" s="6">
        <f t="shared" si="1"/>
        <v>995.8205980066446</v>
      </c>
    </row>
    <row r="48" spans="1:7" ht="12.75">
      <c r="A48" s="2" t="s">
        <v>60</v>
      </c>
      <c r="B48" s="1">
        <v>506</v>
      </c>
      <c r="C48" s="1"/>
      <c r="D48" s="4"/>
      <c r="E48" s="5">
        <v>1</v>
      </c>
      <c r="F48" s="6">
        <f>SUM(C70/E70)*E48</f>
        <v>242.82059800664453</v>
      </c>
      <c r="G48" s="6">
        <f t="shared" si="1"/>
        <v>748.8205980066446</v>
      </c>
    </row>
    <row r="49" spans="1:7" ht="12.75">
      <c r="A49" s="2" t="s">
        <v>61</v>
      </c>
      <c r="B49" s="1">
        <v>935</v>
      </c>
      <c r="D49" s="4"/>
      <c r="E49" s="5">
        <v>0</v>
      </c>
      <c r="F49" s="6">
        <f>SUM(C70/E70)*E49</f>
        <v>0</v>
      </c>
      <c r="G49" s="6">
        <f t="shared" si="1"/>
        <v>935</v>
      </c>
    </row>
    <row r="50" spans="1:7" ht="12.75">
      <c r="A50" s="2" t="s">
        <v>62</v>
      </c>
      <c r="B50" s="1">
        <v>1238</v>
      </c>
      <c r="D50" s="4"/>
      <c r="E50" s="5">
        <v>0.6666666666666666</v>
      </c>
      <c r="F50" s="6">
        <f>SUM(C70/E70)*E50</f>
        <v>161.88039867109634</v>
      </c>
      <c r="G50" s="6">
        <f t="shared" si="1"/>
        <v>1399.8803986710964</v>
      </c>
    </row>
    <row r="51" spans="1:7" ht="12.75">
      <c r="A51" s="2" t="s">
        <v>63</v>
      </c>
      <c r="B51" s="1">
        <v>501</v>
      </c>
      <c r="C51" s="1"/>
      <c r="D51" s="4"/>
      <c r="E51" s="5">
        <v>1</v>
      </c>
      <c r="F51" s="6">
        <f>SUM(C70/E70)*E51</f>
        <v>242.82059800664453</v>
      </c>
      <c r="G51" s="6">
        <f t="shared" si="1"/>
        <v>743.8205980066446</v>
      </c>
    </row>
    <row r="52" spans="1:7" ht="12.75">
      <c r="A52" s="2" t="s">
        <v>64</v>
      </c>
      <c r="B52" s="1">
        <v>2167</v>
      </c>
      <c r="D52" s="4"/>
      <c r="E52" s="5">
        <v>0.8888888888888888</v>
      </c>
      <c r="F52" s="6">
        <f>SUM(C70/E70)*E52</f>
        <v>215.8405315614618</v>
      </c>
      <c r="G52" s="6">
        <f t="shared" si="1"/>
        <v>2382.840531561462</v>
      </c>
    </row>
    <row r="53" spans="1:7" ht="12.75">
      <c r="A53" s="2" t="s">
        <v>65</v>
      </c>
      <c r="B53" s="1">
        <v>1020</v>
      </c>
      <c r="D53" s="4"/>
      <c r="E53" s="5">
        <v>0</v>
      </c>
      <c r="F53" s="6">
        <f>SUM(C70/E70)*E53</f>
        <v>0</v>
      </c>
      <c r="G53" s="6">
        <f t="shared" si="1"/>
        <v>1020</v>
      </c>
    </row>
    <row r="54" spans="1:7" ht="12.75">
      <c r="A54" s="2" t="s">
        <v>66</v>
      </c>
      <c r="B54" s="1">
        <v>454</v>
      </c>
      <c r="C54" s="1">
        <v>228</v>
      </c>
      <c r="D54" s="4" t="s">
        <v>67</v>
      </c>
      <c r="E54" s="5">
        <v>1</v>
      </c>
      <c r="F54" s="6">
        <f>SUM(C70/E70)*E54</f>
        <v>242.82059800664453</v>
      </c>
      <c r="G54" s="6">
        <f t="shared" si="1"/>
        <v>468.82059800664456</v>
      </c>
    </row>
    <row r="55" spans="1:7" ht="12.75">
      <c r="A55" s="2" t="s">
        <v>68</v>
      </c>
      <c r="B55" s="1">
        <v>634</v>
      </c>
      <c r="C55" s="1">
        <v>318</v>
      </c>
      <c r="D55" s="4" t="s">
        <v>69</v>
      </c>
      <c r="E55" s="5">
        <v>1</v>
      </c>
      <c r="F55" s="6">
        <f>SUM(C70/E70)*E55</f>
        <v>242.82059800664453</v>
      </c>
      <c r="G55" s="6">
        <f t="shared" si="1"/>
        <v>558.8205980066446</v>
      </c>
    </row>
    <row r="56" spans="1:7" ht="12.75">
      <c r="A56" s="2" t="s">
        <v>70</v>
      </c>
      <c r="B56" s="1">
        <v>922</v>
      </c>
      <c r="D56" s="4"/>
      <c r="E56" s="5">
        <v>1</v>
      </c>
      <c r="F56" s="6">
        <f>SUM(C70/E70)*E56</f>
        <v>242.82059800664453</v>
      </c>
      <c r="G56" s="6">
        <f t="shared" si="1"/>
        <v>1164.8205980066446</v>
      </c>
    </row>
    <row r="57" spans="1:7" ht="12.75">
      <c r="A57" s="2" t="s">
        <v>71</v>
      </c>
      <c r="B57" s="1">
        <v>722</v>
      </c>
      <c r="C57" s="1">
        <v>542</v>
      </c>
      <c r="D57" s="4" t="s">
        <v>72</v>
      </c>
      <c r="E57" s="5">
        <v>1</v>
      </c>
      <c r="F57" s="6">
        <f>SUM(C70/E70)*E57</f>
        <v>242.82059800664453</v>
      </c>
      <c r="G57" s="6">
        <f t="shared" si="1"/>
        <v>422.82059800664456</v>
      </c>
    </row>
    <row r="58" spans="1:7" ht="12.75">
      <c r="A58" s="2" t="s">
        <v>73</v>
      </c>
      <c r="B58" s="1">
        <v>795</v>
      </c>
      <c r="C58" s="1">
        <v>400</v>
      </c>
      <c r="D58" s="4" t="s">
        <v>74</v>
      </c>
      <c r="E58" s="5">
        <v>1</v>
      </c>
      <c r="F58" s="6">
        <f>SUM(C70/E70)*E58</f>
        <v>242.82059800664453</v>
      </c>
      <c r="G58" s="6">
        <f t="shared" si="1"/>
        <v>637.8205980066446</v>
      </c>
    </row>
    <row r="59" spans="1:7" ht="12.75">
      <c r="A59" s="2" t="s">
        <v>75</v>
      </c>
      <c r="B59" s="1">
        <v>476</v>
      </c>
      <c r="C59" s="1"/>
      <c r="D59" s="4"/>
      <c r="E59" s="5">
        <v>1</v>
      </c>
      <c r="F59" s="6">
        <f>SUM(C70/E70)*E59</f>
        <v>242.82059800664453</v>
      </c>
      <c r="G59" s="6">
        <f t="shared" si="1"/>
        <v>718.8205980066446</v>
      </c>
    </row>
    <row r="60" spans="1:7" ht="12.75">
      <c r="A60" s="2" t="s">
        <v>76</v>
      </c>
      <c r="B60" s="1">
        <v>617</v>
      </c>
      <c r="C60" s="1"/>
      <c r="D60" s="4"/>
      <c r="E60" s="5">
        <v>0</v>
      </c>
      <c r="F60" s="6">
        <f>SUM(C70/E70)*E60</f>
        <v>0</v>
      </c>
      <c r="G60" s="6">
        <f t="shared" si="1"/>
        <v>617</v>
      </c>
    </row>
    <row r="61" spans="1:7" ht="12.75">
      <c r="A61" s="1" t="s">
        <v>77</v>
      </c>
      <c r="B61" s="1">
        <v>0</v>
      </c>
      <c r="C61" s="1">
        <v>200</v>
      </c>
      <c r="D61" s="1" t="s">
        <v>78</v>
      </c>
      <c r="E61" s="5">
        <v>0</v>
      </c>
      <c r="F61" s="6">
        <f>SUM(C70/E70)*E61</f>
        <v>0</v>
      </c>
      <c r="G61" s="6">
        <f t="shared" si="1"/>
        <v>-200</v>
      </c>
    </row>
    <row r="62" spans="1:7" ht="12.75">
      <c r="A62" s="2" t="s">
        <v>79</v>
      </c>
      <c r="B62" s="1">
        <v>818</v>
      </c>
      <c r="C62" s="1">
        <v>410</v>
      </c>
      <c r="D62" s="4" t="s">
        <v>80</v>
      </c>
      <c r="E62" s="5">
        <v>1</v>
      </c>
      <c r="F62" s="6">
        <f>SUM(C70/E70)*E62</f>
        <v>242.82059800664453</v>
      </c>
      <c r="G62" s="6">
        <f t="shared" si="1"/>
        <v>650.8205980066446</v>
      </c>
    </row>
    <row r="63" spans="1:7" ht="12.75">
      <c r="A63" s="2" t="s">
        <v>81</v>
      </c>
      <c r="B63" s="1">
        <v>1671</v>
      </c>
      <c r="D63" s="4"/>
      <c r="E63" s="5">
        <v>0</v>
      </c>
      <c r="F63" s="6">
        <f>SUM(C70/E70)*E63</f>
        <v>0</v>
      </c>
      <c r="G63" s="6">
        <f aca="true" t="shared" si="2" ref="G63:G69">B63-C63+F63</f>
        <v>1671</v>
      </c>
    </row>
    <row r="64" spans="1:7" ht="12.75">
      <c r="A64" s="2" t="s">
        <v>82</v>
      </c>
      <c r="B64" s="1">
        <v>177</v>
      </c>
      <c r="C64" s="1"/>
      <c r="D64" s="4"/>
      <c r="E64" s="5">
        <v>0</v>
      </c>
      <c r="F64" s="6">
        <f>SUM(C70/E70)*E64</f>
        <v>0</v>
      </c>
      <c r="G64" s="6">
        <f t="shared" si="2"/>
        <v>177</v>
      </c>
    </row>
    <row r="65" spans="1:7" ht="12.75">
      <c r="A65" s="2" t="s">
        <v>83</v>
      </c>
      <c r="B65" s="1">
        <v>1616</v>
      </c>
      <c r="C65" s="1"/>
      <c r="D65" s="4"/>
      <c r="E65" s="5">
        <v>0</v>
      </c>
      <c r="F65" s="6">
        <f>SUM(C70/E70)*E65</f>
        <v>0</v>
      </c>
      <c r="G65" s="6">
        <f t="shared" si="2"/>
        <v>1616</v>
      </c>
    </row>
    <row r="66" spans="1:7" ht="12.75">
      <c r="A66" s="2" t="s">
        <v>84</v>
      </c>
      <c r="B66" s="1">
        <v>493</v>
      </c>
      <c r="C66" s="1"/>
      <c r="D66" s="4"/>
      <c r="E66" s="5">
        <v>0</v>
      </c>
      <c r="F66" s="6">
        <f>SUM(C70/E70)*E66</f>
        <v>0</v>
      </c>
      <c r="G66" s="6">
        <f t="shared" si="2"/>
        <v>493</v>
      </c>
    </row>
    <row r="67" spans="1:7" ht="12.75">
      <c r="A67" s="2" t="s">
        <v>85</v>
      </c>
      <c r="B67" s="1">
        <v>685</v>
      </c>
      <c r="C67" s="1">
        <v>343</v>
      </c>
      <c r="D67" s="4" t="s">
        <v>86</v>
      </c>
      <c r="E67" s="5">
        <v>0.7777777777777778</v>
      </c>
      <c r="F67" s="6">
        <f>SUM(C70/E70)*E67</f>
        <v>188.86046511627907</v>
      </c>
      <c r="G67" s="6">
        <f t="shared" si="2"/>
        <v>530.8604651162791</v>
      </c>
    </row>
    <row r="68" spans="1:7" ht="12.75">
      <c r="A68" s="2" t="s">
        <v>87</v>
      </c>
      <c r="B68" s="1">
        <v>1403</v>
      </c>
      <c r="C68" s="1">
        <v>750</v>
      </c>
      <c r="D68" s="4" t="s">
        <v>88</v>
      </c>
      <c r="E68" s="5">
        <v>1</v>
      </c>
      <c r="F68" s="6">
        <f>SUM(C70/E70)*E68</f>
        <v>242.82059800664453</v>
      </c>
      <c r="G68" s="6">
        <f t="shared" si="2"/>
        <v>895.8205980066446</v>
      </c>
    </row>
    <row r="69" spans="1:7" ht="12.75">
      <c r="A69" s="2" t="s">
        <v>89</v>
      </c>
      <c r="B69" s="1">
        <v>1444</v>
      </c>
      <c r="C69" s="1"/>
      <c r="E69" s="5">
        <v>0</v>
      </c>
      <c r="F69" s="6">
        <f>SUM(C70/E70)*E69</f>
        <v>0</v>
      </c>
      <c r="G69" s="6">
        <f t="shared" si="2"/>
        <v>1444</v>
      </c>
    </row>
    <row r="70" spans="3:6" ht="12.75">
      <c r="C70" s="1">
        <f>SUM(C4:C69)</f>
        <v>8121</v>
      </c>
      <c r="E70" s="5">
        <f>SUM(E4:E69)</f>
        <v>33.44444444444444</v>
      </c>
      <c r="F70" s="1">
        <f>SUM(F4:F69)</f>
        <v>8120.999999999994</v>
      </c>
    </row>
    <row r="71" spans="2:3" ht="12.75">
      <c r="B71" s="1" t="s">
        <v>90</v>
      </c>
      <c r="C71" s="1">
        <v>29</v>
      </c>
    </row>
    <row r="72" spans="2:3" ht="12.75">
      <c r="B72" s="1" t="s">
        <v>91</v>
      </c>
      <c r="C72" s="1">
        <v>80</v>
      </c>
    </row>
  </sheetData>
  <printOptions/>
  <pageMargins left="1.25" right="1.25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B. C. Michel</cp:lastModifiedBy>
  <cp:lastPrinted>2006-07-17T15:42:22Z</cp:lastPrinted>
  <dcterms:created xsi:type="dcterms:W3CDTF">2006-07-17T14:27:37Z</dcterms:created>
  <dcterms:modified xsi:type="dcterms:W3CDTF">2006-07-17T14:33:26Z</dcterms:modified>
  <cp:category/>
  <cp:version/>
  <cp:contentType/>
  <cp:contentStatus/>
  <cp:revision>1</cp:revision>
</cp:coreProperties>
</file>